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0\รายงานไอทีเอ ส่งธนารพ 2569 ไตรมาส 1-2\รายงานไอทีเอส่งธนารพ 2569 ไตรมาส 1-2\O10\"/>
    </mc:Choice>
  </mc:AlternateContent>
  <xr:revisionPtr revIDLastSave="0" documentId="13_ncr:1_{8A915D5C-2816-44A0-9F73-53813EE11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ก้าเลี้ย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G35" i="2" l="1"/>
  <c r="F35" i="2"/>
  <c r="E35" i="2"/>
  <c r="D35" i="2"/>
  <c r="I34" i="2"/>
  <c r="H34" i="2"/>
  <c r="I33" i="2"/>
  <c r="H33" i="2"/>
  <c r="I32" i="2"/>
  <c r="H32" i="2"/>
  <c r="I31" i="2"/>
  <c r="H31" i="2"/>
  <c r="I30" i="2"/>
  <c r="H30" i="2"/>
  <c r="G26" i="2"/>
  <c r="F26" i="2"/>
  <c r="I26" i="2" s="1"/>
  <c r="E26" i="2"/>
  <c r="D26" i="2"/>
  <c r="I25" i="2"/>
  <c r="H25" i="2"/>
  <c r="I23" i="2"/>
  <c r="H23" i="2"/>
  <c r="I17" i="2"/>
  <c r="H17" i="2"/>
  <c r="F16" i="2"/>
  <c r="F18" i="2" s="1"/>
  <c r="E16" i="2"/>
  <c r="E18" i="2" s="1"/>
  <c r="D16" i="2"/>
  <c r="D18" i="2" s="1"/>
  <c r="I15" i="2"/>
  <c r="H15" i="2"/>
  <c r="I14" i="2"/>
  <c r="H14" i="2"/>
  <c r="I13" i="2"/>
  <c r="H13" i="2"/>
  <c r="I12" i="2"/>
  <c r="H12" i="2"/>
  <c r="I11" i="2"/>
  <c r="G11" i="2"/>
  <c r="H11" i="2" s="1"/>
  <c r="G10" i="2"/>
  <c r="G16" i="2" s="1"/>
  <c r="I10" i="2" l="1"/>
  <c r="H26" i="2"/>
  <c r="H35" i="2"/>
  <c r="I35" i="2"/>
  <c r="G18" i="2"/>
  <c r="H16" i="2"/>
  <c r="H18" i="2"/>
  <c r="I18" i="2"/>
  <c r="I16" i="2"/>
  <c r="H10" i="2"/>
</calcChain>
</file>

<file path=xl/sharedStrings.xml><?xml version="1.0" encoding="utf-8"?>
<sst xmlns="http://schemas.openxmlformats.org/spreadsheetml/2006/main" count="80" uniqueCount="52">
  <si>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</si>
  <si>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</si>
  <si>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</si>
  <si>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</si>
  <si>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</si>
  <si>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</si>
  <si>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</si>
  <si>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</si>
  <si>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</si>
  <si>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</si>
  <si>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</si>
  <si>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</si>
  <si>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</si>
  <si>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</si>
  <si>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</si>
  <si>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</si>
  <si>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</si>
  <si>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</si>
  <si>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</si>
  <si>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</si>
  <si>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</si>
  <si>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</si>
  <si>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</si>
  <si>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</si>
  <si>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</si>
  <si>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</si>
  <si>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</si>
  <si>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</si>
  <si>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</si>
  <si>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</si>
  <si>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</si>
  <si>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ค่าอาหาร</t>
  </si>
  <si>
    <t>ค่าอาหารว่าง</t>
  </si>
  <si>
    <t>ค่าวิทยากร</t>
  </si>
  <si>
    <t>ค่าวัสดุอุปกรณ์</t>
  </si>
  <si>
    <t>รวมเงิน</t>
  </si>
  <si>
    <t>พ.ต.ท.</t>
  </si>
  <si>
    <t>ผู้ตรวจรายงาน</t>
  </si>
  <si>
    <t>พ.ต.อ.</t>
  </si>
  <si>
    <t xml:space="preserve">รายงานผลการใช้จ่ายงบประมาณ ไตรมาส 1-2
สถานีตำรวจภูธรเก้าเลี้ยว
ประจำปีงบประมาณ พ.ศ. 2569  ไตรมาส 1-2 </t>
  </si>
  <si>
    <t>หน่วยปรับแผนจัดสรร</t>
  </si>
  <si>
    <t>ม.ค.-มี.ค.69</t>
  </si>
  <si>
    <t>น้ำมันเชื้อเพลิง</t>
  </si>
  <si>
    <t>งบประมาณไม่เพียงพอ จึงปรับแผนการจัดสรรการใช้จ่ายเพิ่มจาก OT ,น้ำมันเชื้อเพลิง, เบี้ยเลี้ยงมาเป็นค่าสาธารณูปโภค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</si>
  <si>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</si>
  <si>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</si>
  <si>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</si>
  <si>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แผ่นป้ายไวนิล</t>
  </si>
  <si>
    <t>(ประภาส บงเจริฐ)</t>
  </si>
  <si>
    <t>(ศราวุฒิ เมฆพัฒน์)</t>
  </si>
  <si>
    <t>สว.อก.สภ.เก้าเลี้ยว</t>
  </si>
  <si>
    <t>ผกก.สภ.เก้าเลี้ยว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</si>
</sst>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.00_-;\-* #,##0.00_-;_-* &quot;-&quot;??_-;_-@"/>
    <numFmt numFmtId="188" formatCode="#,##0.00;[Red]#,##0.00"/>
    <numFmt numFmtId="189" formatCode="0.00;[Red]0.00"/>
    <numFmt numFmtId="190" formatCode="#,##0;[Red]#,##0"/>
    <numFmt numFmtId="191" formatCode="_-* #,##0_-;\-* #,##0_-;_-* &quot;-&quot;??_-;_-@_-"/>
  </numFmts>
  <fonts count="22" x14ac:knownFonts="1">
    <font>
      <sz val="11"/>
      <color theme="1"/>
      <name val="Tahoma"/>
      <scheme val="minor"/>
    </font>
    <font>
      <b/>
      <sz val="16"/>
      <color rgb="FFFF0000"/>
      <name val="Angsana New"/>
      <family val="1"/>
    </font>
    <font>
      <b/>
      <sz val="16"/>
      <color rgb="FFC00000"/>
      <name val="Angsana New"/>
      <family val="1"/>
    </font>
    <font>
      <sz val="16"/>
      <color rgb="FFFF0000"/>
      <name val="Angsana New"/>
      <family val="1"/>
    </font>
    <font>
      <sz val="11"/>
      <color theme="1"/>
      <name val="Tahoma"/>
      <family val="2"/>
      <scheme val="minor"/>
    </font>
    <font>
      <b/>
      <sz val="16"/>
      <color rgb="FF000000"/>
      <name val="Angsana New"/>
      <family val="1"/>
    </font>
    <font>
      <sz val="16"/>
      <color rgb="FF000000"/>
      <name val="Angsana New"/>
      <family val="1"/>
    </font>
    <font>
      <sz val="16"/>
      <color rgb="FF000000"/>
      <name val="Angsana New"/>
      <family val="1"/>
      <charset val="222"/>
    </font>
    <font>
      <sz val="10"/>
      <name val="Arial"/>
      <family val="2"/>
    </font>
    <font>
      <b/>
      <sz val="16"/>
      <color rgb="FFFF0000"/>
      <name val="TH SarabunPSK"/>
      <family val="2"/>
    </font>
    <font>
      <b/>
      <sz val="16"/>
      <color rgb="FF000000"/>
      <name val="Angsana New"/>
      <family val="1"/>
      <charset val="222"/>
    </font>
    <font>
      <sz val="12"/>
      <color rgb="FF000000"/>
      <name val="Angsana New"/>
      <family val="1"/>
      <charset val="222"/>
    </font>
    <font>
      <b/>
      <sz val="16"/>
      <name val="TH SarabunPSK"/>
      <family val="2"/>
    </font>
    <font>
      <sz val="16"/>
      <color rgb="FF00B050"/>
      <name val="Angsana New"/>
      <family val="1"/>
    </font>
    <font>
      <sz val="11"/>
      <color theme="1"/>
      <name val="Tahoma"/>
      <family val="2"/>
    </font>
    <font>
      <sz val="16"/>
      <name val="Angsana New"/>
      <family val="1"/>
      <charset val="222"/>
    </font>
    <font>
      <sz val="16"/>
      <color rgb="FFC00000"/>
      <name val="Angsana New"/>
      <family val="1"/>
    </font>
    <font>
      <sz val="18"/>
      <color rgb="FF000000"/>
      <name val="Angsana New"/>
      <family val="1"/>
    </font>
    <font>
      <sz val="18"/>
      <color rgb="FFFF0000"/>
      <name val="Angsana New"/>
      <family val="1"/>
    </font>
    <font>
      <sz val="18"/>
      <color rgb="FFC00000"/>
      <name val="Angsana New"/>
      <family val="1"/>
    </font>
    <font>
      <sz val="22"/>
      <color rgb="FF000000"/>
      <name val="Angsana New"/>
      <family val="1"/>
    </font>
    <font>
      <sz val="22"/>
      <color rgb="FF000000"/>
      <name val="Angsana New"/>
      <family val="1"/>
      <charset val="222"/>
    </font>
  </fonts>
  <fills count="1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9BBB59"/>
        <bgColor rgb="FF3F3151"/>
      </patternFill>
    </fill>
    <fill>
      <patternFill patternType="solid">
        <fgColor rgb="FF9BBB5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E6E6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</cellStyleXfs>
  <cellXfs count="131">
    <xf numFmtId="0" fontId="0" fillId="0" borderId="0" xfId="0"/>
    <xf numFmtId="188" fontId="1" fillId="0" borderId="9" xfId="0" applyNumberFormat="1" applyFont="1" applyBorder="1"/>
    <xf numFmtId="189" fontId="2" fillId="0" borderId="9" xfId="0" applyNumberFormat="1" applyFont="1" applyBorder="1"/>
    <xf numFmtId="188" fontId="1" fillId="2" borderId="9" xfId="0" applyNumberFormat="1" applyFont="1" applyFill="1" applyBorder="1"/>
    <xf numFmtId="189" fontId="2" fillId="2" borderId="9" xfId="0" applyNumberFormat="1" applyFont="1" applyFill="1" applyBorder="1"/>
    <xf numFmtId="0" fontId="6" fillId="0" borderId="0" xfId="0" applyFont="1"/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0" fontId="7" fillId="0" borderId="0" xfId="0" applyFont="1"/>
    <xf numFmtId="0" fontId="7" fillId="5" borderId="5" xfId="0" applyFont="1" applyFill="1" applyBorder="1"/>
    <xf numFmtId="0" fontId="7" fillId="5" borderId="4" xfId="0" applyFont="1" applyFill="1" applyBorder="1" applyAlignment="1">
      <alignment horizontal="center"/>
    </xf>
    <xf numFmtId="0" fontId="7" fillId="5" borderId="8" xfId="0" applyFont="1" applyFill="1" applyBorder="1"/>
    <xf numFmtId="0" fontId="7" fillId="5" borderId="11" xfId="0" applyFont="1" applyFill="1" applyBorder="1"/>
    <xf numFmtId="0" fontId="7" fillId="5" borderId="7" xfId="0" applyFont="1" applyFill="1" applyBorder="1" applyAlignment="1">
      <alignment horizontal="center"/>
    </xf>
    <xf numFmtId="0" fontId="7" fillId="6" borderId="15" xfId="0" applyFont="1" applyFill="1" applyBorder="1"/>
    <xf numFmtId="0" fontId="7" fillId="6" borderId="8" xfId="0" applyFont="1" applyFill="1" applyBorder="1"/>
    <xf numFmtId="0" fontId="7" fillId="6" borderId="8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left"/>
    </xf>
    <xf numFmtId="0" fontId="7" fillId="7" borderId="17" xfId="0" applyFont="1" applyFill="1" applyBorder="1" applyAlignment="1">
      <alignment horizontal="left" indent="1"/>
    </xf>
    <xf numFmtId="0" fontId="7" fillId="7" borderId="7" xfId="0" applyFont="1" applyFill="1" applyBorder="1"/>
    <xf numFmtId="43" fontId="7" fillId="7" borderId="9" xfId="1" applyFont="1" applyFill="1" applyBorder="1"/>
    <xf numFmtId="43" fontId="7" fillId="7" borderId="9" xfId="1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8" xfId="0" applyFont="1" applyFill="1" applyBorder="1"/>
    <xf numFmtId="0" fontId="7" fillId="8" borderId="9" xfId="0" applyFont="1" applyFill="1" applyBorder="1"/>
    <xf numFmtId="43" fontId="7" fillId="8" borderId="9" xfId="1" applyFont="1" applyFill="1" applyBorder="1"/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188" fontId="1" fillId="0" borderId="9" xfId="1" applyNumberFormat="1" applyFont="1" applyFill="1" applyBorder="1"/>
    <xf numFmtId="188" fontId="1" fillId="0" borderId="9" xfId="1" applyNumberFormat="1" applyFont="1" applyFill="1" applyBorder="1" applyAlignment="1">
      <alignment horizontal="right"/>
    </xf>
    <xf numFmtId="189" fontId="2" fillId="0" borderId="9" xfId="1" applyNumberFormat="1" applyFont="1" applyFill="1" applyBorder="1"/>
    <xf numFmtId="43" fontId="7" fillId="0" borderId="9" xfId="1" applyFont="1" applyFill="1" applyBorder="1" applyAlignment="1">
      <alignment horizontal="center"/>
    </xf>
    <xf numFmtId="188" fontId="1" fillId="0" borderId="9" xfId="3" applyNumberFormat="1" applyFont="1" applyFill="1" applyBorder="1"/>
    <xf numFmtId="0" fontId="7" fillId="0" borderId="9" xfId="0" applyFont="1" applyBorder="1" applyAlignment="1">
      <alignment vertical="top"/>
    </xf>
    <xf numFmtId="0" fontId="10" fillId="9" borderId="9" xfId="0" applyFont="1" applyFill="1" applyBorder="1"/>
    <xf numFmtId="0" fontId="7" fillId="9" borderId="9" xfId="0" applyFont="1" applyFill="1" applyBorder="1"/>
    <xf numFmtId="188" fontId="1" fillId="9" borderId="9" xfId="3" applyNumberFormat="1" applyFont="1" applyFill="1" applyBorder="1"/>
    <xf numFmtId="188" fontId="1" fillId="9" borderId="9" xfId="1" applyNumberFormat="1" applyFont="1" applyFill="1" applyBorder="1" applyAlignment="1">
      <alignment horizontal="right"/>
    </xf>
    <xf numFmtId="189" fontId="2" fillId="9" borderId="9" xfId="1" applyNumberFormat="1" applyFont="1" applyFill="1" applyBorder="1"/>
    <xf numFmtId="43" fontId="7" fillId="9" borderId="9" xfId="1" applyFont="1" applyFill="1" applyBorder="1" applyAlignment="1">
      <alignment horizontal="center"/>
    </xf>
    <xf numFmtId="43" fontId="11" fillId="10" borderId="9" xfId="1" applyFont="1" applyFill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188" fontId="10" fillId="9" borderId="9" xfId="1" applyNumberFormat="1" applyFont="1" applyFill="1" applyBorder="1"/>
    <xf numFmtId="0" fontId="7" fillId="7" borderId="9" xfId="0" applyFont="1" applyFill="1" applyBorder="1" applyAlignment="1">
      <alignment horizontal="left" vertical="center"/>
    </xf>
    <xf numFmtId="0" fontId="12" fillId="7" borderId="18" xfId="2" applyFont="1" applyFill="1" applyBorder="1" applyAlignment="1">
      <alignment horizontal="center" vertical="top" wrapText="1"/>
    </xf>
    <xf numFmtId="0" fontId="7" fillId="7" borderId="9" xfId="0" applyFont="1" applyFill="1" applyBorder="1"/>
    <xf numFmtId="188" fontId="7" fillId="7" borderId="9" xfId="1" applyNumberFormat="1" applyFont="1" applyFill="1" applyBorder="1"/>
    <xf numFmtId="188" fontId="1" fillId="7" borderId="9" xfId="3" applyNumberFormat="1" applyFont="1" applyFill="1" applyBorder="1"/>
    <xf numFmtId="0" fontId="10" fillId="8" borderId="9" xfId="0" applyFont="1" applyFill="1" applyBorder="1"/>
    <xf numFmtId="188" fontId="7" fillId="8" borderId="9" xfId="1" applyNumberFormat="1" applyFont="1" applyFill="1" applyBorder="1"/>
    <xf numFmtId="188" fontId="1" fillId="8" borderId="9" xfId="3" applyNumberFormat="1" applyFont="1" applyFill="1" applyBorder="1"/>
    <xf numFmtId="0" fontId="10" fillId="11" borderId="9" xfId="0" applyFont="1" applyFill="1" applyBorder="1"/>
    <xf numFmtId="0" fontId="7" fillId="11" borderId="7" xfId="0" applyFont="1" applyFill="1" applyBorder="1"/>
    <xf numFmtId="188" fontId="7" fillId="11" borderId="9" xfId="1" applyNumberFormat="1" applyFont="1" applyFill="1" applyBorder="1"/>
    <xf numFmtId="188" fontId="1" fillId="11" borderId="9" xfId="3" applyNumberFormat="1" applyFont="1" applyFill="1" applyBorder="1"/>
    <xf numFmtId="43" fontId="7" fillId="11" borderId="9" xfId="1" applyFont="1" applyFill="1" applyBorder="1"/>
    <xf numFmtId="0" fontId="10" fillId="12" borderId="9" xfId="0" applyFont="1" applyFill="1" applyBorder="1" applyAlignment="1">
      <alignment horizontal="left"/>
    </xf>
    <xf numFmtId="188" fontId="7" fillId="0" borderId="9" xfId="1" applyNumberFormat="1" applyFont="1" applyFill="1" applyBorder="1"/>
    <xf numFmtId="43" fontId="7" fillId="0" borderId="9" xfId="1" applyFont="1" applyFill="1" applyBorder="1"/>
    <xf numFmtId="43" fontId="6" fillId="0" borderId="9" xfId="1" applyFont="1" applyFill="1" applyBorder="1" applyAlignment="1">
      <alignment vertical="center" wrapText="1"/>
    </xf>
    <xf numFmtId="0" fontId="10" fillId="12" borderId="9" xfId="0" applyFont="1" applyFill="1" applyBorder="1"/>
    <xf numFmtId="188" fontId="7" fillId="0" borderId="9" xfId="1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10" fillId="9" borderId="2" xfId="0" applyFont="1" applyFill="1" applyBorder="1"/>
    <xf numFmtId="188" fontId="10" fillId="9" borderId="9" xfId="1" applyNumberFormat="1" applyFont="1" applyFill="1" applyBorder="1" applyAlignment="1">
      <alignment vertical="center" wrapText="1"/>
    </xf>
    <xf numFmtId="43" fontId="7" fillId="9" borderId="9" xfId="1" applyFont="1" applyFill="1" applyBorder="1"/>
    <xf numFmtId="0" fontId="7" fillId="7" borderId="9" xfId="0" applyFont="1" applyFill="1" applyBorder="1" applyAlignment="1">
      <alignment horizontal="center"/>
    </xf>
    <xf numFmtId="0" fontId="7" fillId="7" borderId="19" xfId="0" applyFont="1" applyFill="1" applyBorder="1"/>
    <xf numFmtId="188" fontId="13" fillId="3" borderId="9" xfId="0" applyNumberFormat="1" applyFont="1" applyFill="1" applyBorder="1"/>
    <xf numFmtId="43" fontId="7" fillId="11" borderId="9" xfId="1" applyFont="1" applyFill="1" applyBorder="1" applyAlignment="1">
      <alignment vertical="center" wrapText="1"/>
    </xf>
    <xf numFmtId="0" fontId="14" fillId="0" borderId="0" xfId="0" applyFont="1"/>
    <xf numFmtId="0" fontId="7" fillId="8" borderId="20" xfId="0" applyFont="1" applyFill="1" applyBorder="1"/>
    <xf numFmtId="0" fontId="7" fillId="8" borderId="21" xfId="0" applyFont="1" applyFill="1" applyBorder="1"/>
    <xf numFmtId="0" fontId="7" fillId="13" borderId="9" xfId="0" applyFont="1" applyFill="1" applyBorder="1" applyAlignment="1">
      <alignment horizontal="center"/>
    </xf>
    <xf numFmtId="0" fontId="7" fillId="13" borderId="9" xfId="0" applyFont="1" applyFill="1" applyBorder="1"/>
    <xf numFmtId="0" fontId="6" fillId="0" borderId="9" xfId="0" applyFont="1" applyBorder="1"/>
    <xf numFmtId="190" fontId="15" fillId="0" borderId="9" xfId="1" applyNumberFormat="1" applyFont="1" applyFill="1" applyBorder="1" applyAlignment="1">
      <alignment vertical="center" wrapText="1"/>
    </xf>
    <xf numFmtId="188" fontId="3" fillId="0" borderId="9" xfId="0" applyNumberFormat="1" applyFont="1" applyBorder="1"/>
    <xf numFmtId="188" fontId="6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center"/>
    </xf>
    <xf numFmtId="43" fontId="10" fillId="0" borderId="9" xfId="1" applyFont="1" applyFill="1" applyBorder="1"/>
    <xf numFmtId="188" fontId="13" fillId="0" borderId="9" xfId="0" applyNumberFormat="1" applyFont="1" applyBorder="1"/>
    <xf numFmtId="0" fontId="7" fillId="9" borderId="9" xfId="0" applyFont="1" applyFill="1" applyBorder="1" applyAlignment="1">
      <alignment horizontal="center"/>
    </xf>
    <xf numFmtId="0" fontId="7" fillId="9" borderId="9" xfId="0" applyFont="1" applyFill="1" applyBorder="1" applyAlignment="1">
      <alignment vertical="top"/>
    </xf>
    <xf numFmtId="191" fontId="7" fillId="9" borderId="9" xfId="1" applyNumberFormat="1" applyFont="1" applyFill="1" applyBorder="1" applyAlignment="1">
      <alignment horizontal="center"/>
    </xf>
    <xf numFmtId="188" fontId="1" fillId="2" borderId="9" xfId="0" applyNumberFormat="1" applyFont="1" applyFill="1" applyBorder="1" applyAlignment="1">
      <alignment vertical="center" wrapText="1"/>
    </xf>
    <xf numFmtId="188" fontId="5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188" fontId="6" fillId="0" borderId="0" xfId="0" applyNumberFormat="1" applyFont="1" applyAlignment="1">
      <alignment vertical="center" wrapText="1"/>
    </xf>
    <xf numFmtId="188" fontId="3" fillId="0" borderId="0" xfId="0" applyNumberFormat="1" applyFont="1"/>
    <xf numFmtId="188" fontId="3" fillId="0" borderId="0" xfId="0" applyNumberFormat="1" applyFont="1" applyAlignment="1">
      <alignment horizontal="right"/>
    </xf>
    <xf numFmtId="189" fontId="16" fillId="0" borderId="0" xfId="0" applyNumberFormat="1" applyFont="1"/>
    <xf numFmtId="187" fontId="6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88" fontId="17" fillId="0" borderId="0" xfId="0" applyNumberFormat="1" applyFont="1" applyAlignment="1">
      <alignment vertical="center" wrapText="1"/>
    </xf>
    <xf numFmtId="188" fontId="18" fillId="0" borderId="0" xfId="0" applyNumberFormat="1" applyFont="1"/>
    <xf numFmtId="188" fontId="18" fillId="0" borderId="0" xfId="0" applyNumberFormat="1" applyFont="1" applyAlignment="1">
      <alignment horizontal="right"/>
    </xf>
    <xf numFmtId="189" fontId="19" fillId="0" borderId="0" xfId="0" applyNumberFormat="1" applyFont="1"/>
    <xf numFmtId="187" fontId="17" fillId="0" borderId="0" xfId="0" applyNumberFormat="1" applyFont="1"/>
    <xf numFmtId="0" fontId="20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21" fillId="0" borderId="0" xfId="0" applyFont="1"/>
    <xf numFmtId="188" fontId="6" fillId="0" borderId="9" xfId="1" applyNumberFormat="1" applyFont="1" applyFill="1" applyBorder="1" applyAlignment="1">
      <alignment vertical="center" wrapText="1"/>
    </xf>
    <xf numFmtId="188" fontId="6" fillId="0" borderId="9" xfId="1" applyNumberFormat="1" applyFont="1" applyFill="1" applyBorder="1"/>
    <xf numFmtId="188" fontId="6" fillId="9" borderId="9" xfId="1" applyNumberFormat="1" applyFont="1" applyFill="1" applyBorder="1"/>
    <xf numFmtId="188" fontId="5" fillId="9" borderId="9" xfId="1" applyNumberFormat="1" applyFont="1" applyFill="1" applyBorder="1"/>
    <xf numFmtId="4" fontId="9" fillId="0" borderId="16" xfId="2" applyNumberFormat="1" applyFont="1" applyFill="1" applyBorder="1" applyAlignment="1">
      <alignment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7" fillId="4" borderId="5" xfId="0" applyFont="1" applyFill="1" applyBorder="1" applyAlignment="1">
      <alignment horizontal="center" vertical="center"/>
    </xf>
    <xf numFmtId="0" fontId="7" fillId="5" borderId="5" xfId="0" applyFont="1" applyFill="1" applyBorder="1"/>
    <xf numFmtId="0" fontId="7" fillId="4" borderId="12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/>
    <xf numFmtId="0" fontId="7" fillId="5" borderId="8" xfId="0" applyFont="1" applyFill="1" applyBorder="1"/>
    <xf numFmtId="0" fontId="7" fillId="5" borderId="1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62F08CF5-F506-4A54-8F76-8F42A64F2D34}"/>
    <cellStyle name="ปกติ" xfId="0" builtinId="0"/>
    <cellStyle name="ปกติ 4" xfId="2" xr:uid="{EFD5CFF1-F3F0-48F2-90E2-09A2FF458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36</xdr:row>
      <xdr:rowOff>19050</xdr:rowOff>
    </xdr:from>
    <xdr:to>
      <xdr:col>2</xdr:col>
      <xdr:colOff>1571625</xdr:colOff>
      <xdr:row>37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DB8E47-D26F-03EE-7415-7C6F188DF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901" t="15842" r="13380" b="17822"/>
        <a:stretch>
          <a:fillRect/>
        </a:stretch>
      </xdr:blipFill>
      <xdr:spPr bwMode="auto">
        <a:xfrm>
          <a:off x="4124325" y="12011025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228600</xdr:colOff>
      <xdr:row>36</xdr:row>
      <xdr:rowOff>66675</xdr:rowOff>
    </xdr:from>
    <xdr:to>
      <xdr:col>8</xdr:col>
      <xdr:colOff>612140</xdr:colOff>
      <xdr:row>37</xdr:row>
      <xdr:rowOff>276225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CAD9501-18C6-B574-F60B-309A48A8B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058650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4274-E635-4B03-AF31-BF3C1A5C7D23}">
  <sheetPr>
    <pageSetUpPr fitToPage="1"/>
  </sheetPr>
  <dimension ref="A1:AA1006"/>
  <sheetViews>
    <sheetView tabSelected="1" topLeftCell="A14" workbookViewId="0">
      <selection activeCell="Q15" sqref="Q15"/>
    </sheetView>
  </sheetViews>
  <sheetFormatPr defaultColWidth="12.625" defaultRowHeight="23.25" x14ac:dyDescent="0.5"/>
  <cols>
    <col min="1" max="1" width="7.125" style="9" customWidth="1"/>
    <col min="2" max="2" width="39.75" style="9" customWidth="1"/>
    <col min="3" max="3" width="24.875" style="9" customWidth="1"/>
    <col min="4" max="4" width="12.875" style="9" customWidth="1"/>
    <col min="5" max="5" width="16.375" style="9" customWidth="1"/>
    <col min="6" max="6" width="12.875" style="9" customWidth="1"/>
    <col min="7" max="8" width="13.625" style="9" customWidth="1"/>
    <col min="9" max="9" width="11" style="9" customWidth="1"/>
    <col min="10" max="10" width="50.875" style="9" customWidth="1"/>
    <col min="11" max="26" width="11.875" style="9" customWidth="1"/>
    <col min="27" max="16384" width="12.625" style="9"/>
  </cols>
  <sheetData>
    <row r="1" spans="1:18" s="5" customFormat="1" ht="26.45" customHeight="1" x14ac:dyDescent="0.5">
      <c r="A1" s="112" t="s">
        <v>39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8" s="5" customFormat="1" ht="26.45" customHeight="1" x14ac:dyDescent="0.5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8" s="5" customFormat="1" ht="26.45" customHeight="1" x14ac:dyDescent="0.5">
      <c r="A3" s="114"/>
      <c r="B3" s="113"/>
      <c r="C3" s="114"/>
      <c r="D3" s="114"/>
      <c r="E3" s="114"/>
      <c r="F3" s="114"/>
      <c r="G3" s="114"/>
      <c r="H3" s="114"/>
      <c r="I3" s="114"/>
      <c r="J3" s="114"/>
    </row>
    <row r="4" spans="1:18" ht="25.5" customHeight="1" x14ac:dyDescent="0.5">
      <c r="A4" s="115" t="s">
        <v>0</v>
      </c>
      <c r="B4" s="117" t="s">
        <v>1</v>
      </c>
      <c r="C4" s="120" t="s">
        <v>2</v>
      </c>
      <c r="D4" s="122" t="s">
        <v>3</v>
      </c>
      <c r="E4" s="7"/>
      <c r="F4" s="125" t="s">
        <v>4</v>
      </c>
      <c r="G4" s="126"/>
      <c r="H4" s="8"/>
      <c r="I4" s="6"/>
      <c r="J4" s="122" t="s">
        <v>5</v>
      </c>
    </row>
    <row r="5" spans="1:18" ht="25.5" customHeight="1" x14ac:dyDescent="0.5">
      <c r="A5" s="116"/>
      <c r="B5" s="118"/>
      <c r="C5" s="121"/>
      <c r="D5" s="123"/>
      <c r="E5" s="10" t="s">
        <v>40</v>
      </c>
      <c r="F5" s="127"/>
      <c r="G5" s="128"/>
      <c r="H5" s="8" t="s">
        <v>6</v>
      </c>
      <c r="I5" s="11" t="s">
        <v>7</v>
      </c>
      <c r="J5" s="123"/>
    </row>
    <row r="6" spans="1:18" ht="25.5" customHeight="1" x14ac:dyDescent="0.5">
      <c r="A6" s="116"/>
      <c r="B6" s="119"/>
      <c r="C6" s="121"/>
      <c r="D6" s="124"/>
      <c r="E6" s="13"/>
      <c r="F6" s="129"/>
      <c r="G6" s="130"/>
      <c r="H6" s="14"/>
      <c r="I6" s="12"/>
      <c r="J6" s="124"/>
    </row>
    <row r="7" spans="1:18" ht="25.5" customHeight="1" thickBot="1" x14ac:dyDescent="0.55000000000000004">
      <c r="A7" s="15"/>
      <c r="B7" s="110" t="s">
        <v>8</v>
      </c>
      <c r="C7" s="15"/>
      <c r="D7" s="16"/>
      <c r="E7" s="16"/>
      <c r="F7" s="17" t="s">
        <v>9</v>
      </c>
      <c r="G7" s="17" t="s">
        <v>10</v>
      </c>
      <c r="H7" s="16"/>
      <c r="I7" s="16"/>
      <c r="J7" s="16"/>
    </row>
    <row r="8" spans="1:18" ht="28.35" customHeight="1" thickBot="1" x14ac:dyDescent="0.55000000000000004">
      <c r="A8" s="18" t="s">
        <v>11</v>
      </c>
      <c r="B8" s="19"/>
      <c r="C8" s="20"/>
      <c r="D8" s="21"/>
      <c r="E8" s="21"/>
      <c r="F8" s="22" t="s">
        <v>12</v>
      </c>
      <c r="G8" s="22" t="s">
        <v>41</v>
      </c>
      <c r="H8" s="21"/>
      <c r="I8" s="21"/>
      <c r="J8" s="21"/>
    </row>
    <row r="9" spans="1:18" ht="25.5" customHeight="1" x14ac:dyDescent="0.5">
      <c r="A9" s="23"/>
      <c r="B9" s="24" t="s">
        <v>13</v>
      </c>
      <c r="C9" s="25"/>
      <c r="D9" s="26"/>
      <c r="E9" s="26"/>
      <c r="F9" s="26"/>
      <c r="G9" s="26"/>
      <c r="H9" s="26"/>
      <c r="I9" s="26"/>
      <c r="J9" s="26"/>
      <c r="L9"/>
      <c r="M9"/>
      <c r="N9"/>
      <c r="O9"/>
      <c r="P9"/>
      <c r="Q9"/>
      <c r="R9"/>
    </row>
    <row r="10" spans="1:18" ht="25.5" customHeight="1" x14ac:dyDescent="0.5">
      <c r="A10" s="27">
        <v>1</v>
      </c>
      <c r="B10" s="28" t="s">
        <v>14</v>
      </c>
      <c r="C10" s="28" t="s">
        <v>15</v>
      </c>
      <c r="D10" s="106">
        <v>1020000</v>
      </c>
      <c r="E10" s="106">
        <v>837600</v>
      </c>
      <c r="F10" s="33">
        <v>119660</v>
      </c>
      <c r="G10" s="29">
        <f>280680+26000</f>
        <v>306680</v>
      </c>
      <c r="H10" s="30">
        <f>E10-F10-G10</f>
        <v>411260</v>
      </c>
      <c r="I10" s="31">
        <f>SUM(F10+G10)/E10*100</f>
        <v>50.900191021967522</v>
      </c>
      <c r="J10" s="32" t="s">
        <v>16</v>
      </c>
      <c r="L10"/>
      <c r="M10"/>
      <c r="N10"/>
      <c r="O10"/>
      <c r="P10"/>
      <c r="Q10"/>
      <c r="R10"/>
    </row>
    <row r="11" spans="1:18" ht="25.5" customHeight="1" x14ac:dyDescent="0.5">
      <c r="A11" s="27">
        <v>2</v>
      </c>
      <c r="B11" s="28" t="s">
        <v>17</v>
      </c>
      <c r="C11" s="28" t="s">
        <v>15</v>
      </c>
      <c r="D11" s="106">
        <v>103200</v>
      </c>
      <c r="E11" s="106">
        <v>102000</v>
      </c>
      <c r="F11" s="33">
        <v>0</v>
      </c>
      <c r="G11" s="29">
        <f>22764+23628+11888</f>
        <v>58280</v>
      </c>
      <c r="H11" s="30">
        <f t="shared" ref="H11:H25" si="0">E11-F11-G11</f>
        <v>43720</v>
      </c>
      <c r="I11" s="31">
        <f t="shared" ref="I11:I25" si="1">SUM(F11+G11)/E11*100</f>
        <v>57.137254901960787</v>
      </c>
      <c r="J11" s="32" t="s">
        <v>16</v>
      </c>
      <c r="L11"/>
      <c r="M11"/>
      <c r="N11"/>
      <c r="O11"/>
      <c r="P11"/>
      <c r="Q11"/>
      <c r="R11"/>
    </row>
    <row r="12" spans="1:18" ht="25.5" customHeight="1" x14ac:dyDescent="0.5">
      <c r="A12" s="27">
        <v>3</v>
      </c>
      <c r="B12" s="28" t="s">
        <v>18</v>
      </c>
      <c r="C12" s="28" t="s">
        <v>15</v>
      </c>
      <c r="D12" s="106">
        <v>20200</v>
      </c>
      <c r="E12" s="106">
        <v>5100</v>
      </c>
      <c r="F12" s="33">
        <v>0</v>
      </c>
      <c r="G12" s="29">
        <v>0</v>
      </c>
      <c r="H12" s="30">
        <f t="shared" si="0"/>
        <v>5100</v>
      </c>
      <c r="I12" s="31">
        <f t="shared" si="1"/>
        <v>0</v>
      </c>
      <c r="J12" s="32" t="s">
        <v>16</v>
      </c>
      <c r="L12"/>
      <c r="M12"/>
      <c r="N12"/>
      <c r="O12"/>
      <c r="P12"/>
      <c r="Q12"/>
      <c r="R12"/>
    </row>
    <row r="13" spans="1:18" ht="25.5" customHeight="1" x14ac:dyDescent="0.5">
      <c r="A13" s="27">
        <v>4</v>
      </c>
      <c r="B13" s="28" t="s">
        <v>19</v>
      </c>
      <c r="C13" s="28" t="s">
        <v>15</v>
      </c>
      <c r="D13" s="107">
        <v>44600</v>
      </c>
      <c r="E13" s="107">
        <v>108000</v>
      </c>
      <c r="F13" s="33">
        <v>27000</v>
      </c>
      <c r="G13" s="29">
        <v>27000</v>
      </c>
      <c r="H13" s="30">
        <f t="shared" si="0"/>
        <v>54000</v>
      </c>
      <c r="I13" s="31">
        <f t="shared" si="1"/>
        <v>50</v>
      </c>
      <c r="J13" s="32" t="s">
        <v>16</v>
      </c>
      <c r="L13"/>
      <c r="M13"/>
      <c r="N13"/>
      <c r="O13"/>
      <c r="P13"/>
      <c r="Q13"/>
      <c r="R13"/>
    </row>
    <row r="14" spans="1:18" ht="25.5" customHeight="1" x14ac:dyDescent="0.5">
      <c r="A14" s="27">
        <v>5</v>
      </c>
      <c r="B14" s="28" t="s">
        <v>20</v>
      </c>
      <c r="C14" s="28" t="s">
        <v>15</v>
      </c>
      <c r="D14" s="107">
        <v>13400</v>
      </c>
      <c r="E14" s="107">
        <v>235500</v>
      </c>
      <c r="F14" s="33">
        <v>5927.8</v>
      </c>
      <c r="G14" s="29">
        <v>150000</v>
      </c>
      <c r="H14" s="30">
        <f t="shared" si="0"/>
        <v>79572.200000000012</v>
      </c>
      <c r="I14" s="31">
        <f>SUM(F14+G14)/E14*100</f>
        <v>66.211380042462835</v>
      </c>
      <c r="J14" s="32" t="s">
        <v>16</v>
      </c>
      <c r="L14"/>
      <c r="M14"/>
      <c r="N14"/>
      <c r="O14"/>
      <c r="P14"/>
      <c r="Q14"/>
      <c r="R14"/>
    </row>
    <row r="15" spans="1:18" ht="25.5" customHeight="1" x14ac:dyDescent="0.5">
      <c r="A15" s="27">
        <v>6</v>
      </c>
      <c r="B15" s="34" t="s">
        <v>42</v>
      </c>
      <c r="C15" s="28" t="s">
        <v>15</v>
      </c>
      <c r="D15" s="107">
        <v>1391000</v>
      </c>
      <c r="E15" s="107">
        <v>1030000</v>
      </c>
      <c r="F15" s="33">
        <v>253110</v>
      </c>
      <c r="G15" s="29">
        <v>259200</v>
      </c>
      <c r="H15" s="30">
        <f t="shared" si="0"/>
        <v>517690</v>
      </c>
      <c r="I15" s="31">
        <f>SUM(F15+G15)/E15*100</f>
        <v>49.738834951456312</v>
      </c>
      <c r="J15" s="32" t="s">
        <v>16</v>
      </c>
      <c r="L15"/>
      <c r="M15"/>
      <c r="N15"/>
      <c r="O15"/>
      <c r="P15"/>
      <c r="Q15"/>
      <c r="R15"/>
    </row>
    <row r="16" spans="1:18" ht="25.5" customHeight="1" x14ac:dyDescent="0.5">
      <c r="A16" s="27"/>
      <c r="B16" s="35" t="s">
        <v>21</v>
      </c>
      <c r="C16" s="36"/>
      <c r="D16" s="108">
        <f>SUM(D10:D15)</f>
        <v>2592400</v>
      </c>
      <c r="E16" s="107">
        <f>SUM(E10:E15)</f>
        <v>2318200</v>
      </c>
      <c r="F16" s="37">
        <f>SUM(F10:F15)</f>
        <v>405697.8</v>
      </c>
      <c r="G16" s="37">
        <f>SUM(G10:G15)</f>
        <v>801160</v>
      </c>
      <c r="H16" s="38">
        <f t="shared" si="0"/>
        <v>1111342.2</v>
      </c>
      <c r="I16" s="39">
        <f t="shared" si="1"/>
        <v>52.060124234319737</v>
      </c>
      <c r="J16" s="40"/>
    </row>
    <row r="17" spans="1:27" ht="47.25" customHeight="1" x14ac:dyDescent="0.5">
      <c r="A17" s="27">
        <v>8</v>
      </c>
      <c r="B17" s="28" t="s">
        <v>22</v>
      </c>
      <c r="C17" s="28" t="s">
        <v>15</v>
      </c>
      <c r="D17" s="107">
        <v>58000</v>
      </c>
      <c r="E17" s="107">
        <v>332200</v>
      </c>
      <c r="F17" s="33">
        <v>97409.4</v>
      </c>
      <c r="G17" s="29">
        <v>93301.34</v>
      </c>
      <c r="H17" s="30">
        <f t="shared" si="0"/>
        <v>141489.26</v>
      </c>
      <c r="I17" s="31">
        <f t="shared" si="1"/>
        <v>57.408410596026485</v>
      </c>
      <c r="J17" s="41" t="s">
        <v>43</v>
      </c>
    </row>
    <row r="18" spans="1:27" ht="25.5" customHeight="1" thickBot="1" x14ac:dyDescent="0.55000000000000004">
      <c r="A18" s="42"/>
      <c r="B18" s="35" t="s">
        <v>23</v>
      </c>
      <c r="C18" s="36"/>
      <c r="D18" s="109">
        <f>SUM(D16:D17)</f>
        <v>2650400</v>
      </c>
      <c r="E18" s="109">
        <f>SUM(E16:E17)</f>
        <v>2650400</v>
      </c>
      <c r="F18" s="43">
        <f>SUM(F16:F17)</f>
        <v>503107.19999999995</v>
      </c>
      <c r="G18" s="43">
        <f>SUM(G16:G17)</f>
        <v>894461.34</v>
      </c>
      <c r="H18" s="38">
        <f t="shared" si="0"/>
        <v>1252831.46</v>
      </c>
      <c r="I18" s="39">
        <f t="shared" si="1"/>
        <v>52.730476154542714</v>
      </c>
      <c r="J18" s="40"/>
    </row>
    <row r="19" spans="1:27" ht="25.5" customHeight="1" x14ac:dyDescent="0.5">
      <c r="A19" s="44" t="s">
        <v>24</v>
      </c>
      <c r="B19" s="45"/>
      <c r="C19" s="46"/>
      <c r="D19" s="47"/>
      <c r="E19" s="47"/>
      <c r="F19" s="48"/>
      <c r="G19" s="47"/>
      <c r="H19" s="47"/>
      <c r="I19" s="47"/>
      <c r="J19" s="21"/>
    </row>
    <row r="20" spans="1:27" ht="25.5" customHeight="1" x14ac:dyDescent="0.5">
      <c r="A20" s="23"/>
      <c r="B20" s="49" t="s">
        <v>25</v>
      </c>
      <c r="C20" s="25"/>
      <c r="D20" s="50"/>
      <c r="E20" s="50"/>
      <c r="F20" s="51"/>
      <c r="G20" s="50"/>
      <c r="H20" s="50"/>
      <c r="I20" s="50"/>
      <c r="J20" s="26"/>
    </row>
    <row r="21" spans="1:27" ht="25.5" customHeight="1" x14ac:dyDescent="0.5">
      <c r="A21" s="27"/>
      <c r="B21" s="52" t="s">
        <v>26</v>
      </c>
      <c r="C21" s="53"/>
      <c r="D21" s="54"/>
      <c r="E21" s="54"/>
      <c r="F21" s="55"/>
      <c r="G21" s="54"/>
      <c r="H21" s="54"/>
      <c r="I21" s="54"/>
      <c r="J21" s="56"/>
    </row>
    <row r="22" spans="1:27" ht="25.5" customHeight="1" x14ac:dyDescent="0.5">
      <c r="A22" s="27"/>
      <c r="B22" s="57" t="s">
        <v>27</v>
      </c>
      <c r="C22" s="28"/>
      <c r="D22" s="58"/>
      <c r="E22" s="58"/>
      <c r="F22" s="33"/>
      <c r="G22" s="29"/>
      <c r="H22" s="29"/>
      <c r="I22" s="29"/>
      <c r="J22" s="59"/>
    </row>
    <row r="23" spans="1:27" ht="25.5" customHeight="1" x14ac:dyDescent="0.5">
      <c r="A23" s="27">
        <v>9</v>
      </c>
      <c r="B23" s="28" t="s">
        <v>28</v>
      </c>
      <c r="C23" s="28" t="s">
        <v>15</v>
      </c>
      <c r="D23" s="60">
        <v>36900</v>
      </c>
      <c r="E23" s="60">
        <v>36900</v>
      </c>
      <c r="F23" s="33">
        <v>8840</v>
      </c>
      <c r="G23" s="29"/>
      <c r="H23" s="30">
        <f t="shared" si="0"/>
        <v>28060</v>
      </c>
      <c r="I23" s="31">
        <f t="shared" si="1"/>
        <v>23.956639566395662</v>
      </c>
      <c r="J23" s="32" t="s">
        <v>16</v>
      </c>
    </row>
    <row r="24" spans="1:27" ht="25.5" customHeight="1" x14ac:dyDescent="0.5">
      <c r="A24" s="27"/>
      <c r="B24" s="61" t="s">
        <v>29</v>
      </c>
      <c r="C24" s="28"/>
      <c r="D24" s="62"/>
      <c r="E24" s="62"/>
      <c r="F24" s="33"/>
      <c r="G24" s="29"/>
      <c r="H24" s="30"/>
      <c r="I24" s="30"/>
      <c r="J24" s="32"/>
    </row>
    <row r="25" spans="1:27" ht="25.5" customHeight="1" x14ac:dyDescent="0.5">
      <c r="A25" s="27">
        <v>10</v>
      </c>
      <c r="B25" s="63" t="s">
        <v>28</v>
      </c>
      <c r="C25" s="28" t="s">
        <v>15</v>
      </c>
      <c r="D25" s="62">
        <v>48000</v>
      </c>
      <c r="E25" s="62">
        <v>48000</v>
      </c>
      <c r="F25" s="33"/>
      <c r="G25" s="29">
        <v>22820</v>
      </c>
      <c r="H25" s="30">
        <f t="shared" si="0"/>
        <v>25180</v>
      </c>
      <c r="I25" s="31">
        <f t="shared" si="1"/>
        <v>47.541666666666664</v>
      </c>
      <c r="J25" s="32" t="s">
        <v>16</v>
      </c>
    </row>
    <row r="26" spans="1:27" ht="25.5" customHeight="1" x14ac:dyDescent="0.5">
      <c r="A26" s="64"/>
      <c r="B26" s="65" t="s">
        <v>23</v>
      </c>
      <c r="C26" s="36"/>
      <c r="D26" s="66">
        <f>SUM(D23:D25)</f>
        <v>84900</v>
      </c>
      <c r="E26" s="66">
        <f>SUM(E23:E25)</f>
        <v>84900</v>
      </c>
      <c r="F26" s="37">
        <f>SUM(F23:F25)</f>
        <v>8840</v>
      </c>
      <c r="G26" s="37">
        <f t="shared" ref="G26:H26" si="2">SUM(G23:G25)</f>
        <v>22820</v>
      </c>
      <c r="H26" s="37">
        <f t="shared" si="2"/>
        <v>53240</v>
      </c>
      <c r="I26" s="39">
        <f>SUM(F26+G26)/E26*100</f>
        <v>37.290930506478212</v>
      </c>
      <c r="J26" s="67"/>
    </row>
    <row r="27" spans="1:27" s="72" customFormat="1" ht="25.5" customHeight="1" x14ac:dyDescent="0.5">
      <c r="A27" s="68"/>
      <c r="B27" s="69" t="s">
        <v>44</v>
      </c>
      <c r="C27" s="70"/>
      <c r="D27" s="71"/>
      <c r="E27" s="71"/>
      <c r="F27" s="70"/>
      <c r="G27" s="70"/>
      <c r="H27" s="70"/>
      <c r="I27" s="70"/>
      <c r="J27" s="70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s="72" customFormat="1" ht="25.5" customHeight="1" x14ac:dyDescent="0.5">
      <c r="A28" s="73" t="s">
        <v>45</v>
      </c>
      <c r="B28" s="74" t="s">
        <v>30</v>
      </c>
      <c r="C28" s="70"/>
      <c r="D28" s="71"/>
      <c r="E28" s="71"/>
      <c r="F28" s="70"/>
      <c r="G28" s="70"/>
      <c r="H28" s="70"/>
      <c r="I28" s="70"/>
      <c r="J28" s="70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s="72" customFormat="1" ht="25.5" customHeight="1" x14ac:dyDescent="0.5">
      <c r="A29" s="75"/>
      <c r="B29" s="76" t="s">
        <v>46</v>
      </c>
      <c r="C29" s="75"/>
      <c r="D29" s="75"/>
      <c r="E29" s="75"/>
      <c r="F29" s="75"/>
      <c r="G29" s="75"/>
      <c r="H29" s="75"/>
      <c r="I29" s="75"/>
      <c r="J29" s="7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s="72" customFormat="1" ht="25.5" customHeight="1" x14ac:dyDescent="0.5">
      <c r="A30" s="27">
        <v>17</v>
      </c>
      <c r="B30" s="28" t="s">
        <v>31</v>
      </c>
      <c r="C30" s="77" t="s">
        <v>15</v>
      </c>
      <c r="D30" s="78">
        <v>6360</v>
      </c>
      <c r="E30" s="78">
        <v>6360</v>
      </c>
      <c r="F30" s="79"/>
      <c r="G30" s="79">
        <v>0</v>
      </c>
      <c r="H30" s="80">
        <f>D30-F30-G30</f>
        <v>6360</v>
      </c>
      <c r="I30" s="2">
        <f>SUM(G30+F30)/D30*100</f>
        <v>0</v>
      </c>
      <c r="J30" s="81" t="s">
        <v>16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s="72" customFormat="1" ht="25.5" customHeight="1" x14ac:dyDescent="0.5">
      <c r="A31" s="27">
        <v>18</v>
      </c>
      <c r="B31" s="28" t="s">
        <v>32</v>
      </c>
      <c r="C31" s="77" t="s">
        <v>15</v>
      </c>
      <c r="D31" s="78">
        <v>3710</v>
      </c>
      <c r="E31" s="78">
        <v>3710</v>
      </c>
      <c r="F31" s="1"/>
      <c r="G31" s="79">
        <v>0</v>
      </c>
      <c r="H31" s="80">
        <f t="shared" ref="H31:H34" si="3">D31-F31-G31</f>
        <v>3710</v>
      </c>
      <c r="I31" s="2">
        <f t="shared" ref="I31:I34" si="4">SUM(G31+F31)/D31*100</f>
        <v>0</v>
      </c>
      <c r="J31" s="81" t="s">
        <v>16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s="72" customFormat="1" ht="25.5" customHeight="1" x14ac:dyDescent="0.5">
      <c r="A32" s="27">
        <v>19</v>
      </c>
      <c r="B32" s="28" t="s">
        <v>33</v>
      </c>
      <c r="C32" s="77" t="s">
        <v>15</v>
      </c>
      <c r="D32" s="78">
        <v>9000</v>
      </c>
      <c r="E32" s="78">
        <v>9000</v>
      </c>
      <c r="F32" s="82"/>
      <c r="G32" s="79">
        <v>0</v>
      </c>
      <c r="H32" s="80">
        <f t="shared" si="3"/>
        <v>9000</v>
      </c>
      <c r="I32" s="2">
        <f t="shared" si="4"/>
        <v>0</v>
      </c>
      <c r="J32" s="81" t="s">
        <v>16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s="72" customFormat="1" ht="25.5" customHeight="1" x14ac:dyDescent="0.5">
      <c r="A33" s="27">
        <v>20</v>
      </c>
      <c r="B33" s="28" t="s">
        <v>34</v>
      </c>
      <c r="C33" s="77" t="s">
        <v>15</v>
      </c>
      <c r="D33" s="78">
        <v>8750</v>
      </c>
      <c r="E33" s="78">
        <v>8750</v>
      </c>
      <c r="F33" s="83"/>
      <c r="G33" s="79">
        <v>0</v>
      </c>
      <c r="H33" s="80">
        <f t="shared" si="3"/>
        <v>8750</v>
      </c>
      <c r="I33" s="2">
        <f t="shared" si="4"/>
        <v>0</v>
      </c>
      <c r="J33" s="81" t="s">
        <v>16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s="72" customFormat="1" ht="25.5" customHeight="1" x14ac:dyDescent="0.5">
      <c r="A34" s="27">
        <v>21</v>
      </c>
      <c r="B34" s="28" t="s">
        <v>47</v>
      </c>
      <c r="C34" s="77" t="s">
        <v>15</v>
      </c>
      <c r="D34" s="78">
        <v>720</v>
      </c>
      <c r="E34" s="78">
        <v>720</v>
      </c>
      <c r="F34" s="83"/>
      <c r="G34" s="79">
        <v>0</v>
      </c>
      <c r="H34" s="80">
        <f t="shared" si="3"/>
        <v>720</v>
      </c>
      <c r="I34" s="2">
        <f t="shared" si="4"/>
        <v>0</v>
      </c>
      <c r="J34" s="81" t="s">
        <v>16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s="72" customFormat="1" ht="25.5" customHeight="1" x14ac:dyDescent="0.5">
      <c r="A35" s="84"/>
      <c r="B35" s="85" t="s">
        <v>35</v>
      </c>
      <c r="C35" s="84"/>
      <c r="D35" s="86">
        <f>SUM(D30:D34)</f>
        <v>28540</v>
      </c>
      <c r="E35" s="86">
        <f>SUM(E30:E34)</f>
        <v>28540</v>
      </c>
      <c r="F35" s="87">
        <f t="shared" ref="F35" si="5">SUM(F32:F34)</f>
        <v>0</v>
      </c>
      <c r="G35" s="3">
        <f>SUM(G30:G34)</f>
        <v>0</v>
      </c>
      <c r="H35" s="88">
        <f>SUM(H30:H34)</f>
        <v>28540</v>
      </c>
      <c r="I35" s="4">
        <f>SUM(G35+F35)/D35*100</f>
        <v>0</v>
      </c>
      <c r="J35" s="8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s="72" customFormat="1" ht="25.5" customHeight="1" x14ac:dyDescent="0.5">
      <c r="A36" s="89"/>
      <c r="B36" s="5"/>
      <c r="C36" s="5"/>
      <c r="D36" s="90"/>
      <c r="E36" s="90"/>
      <c r="F36" s="91"/>
      <c r="G36" s="91"/>
      <c r="H36" s="92"/>
      <c r="I36" s="93"/>
      <c r="J36" s="9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s="72" customFormat="1" ht="30" customHeight="1" x14ac:dyDescent="0.55000000000000004">
      <c r="A37" s="89"/>
      <c r="B37" s="95"/>
      <c r="C37" s="96"/>
      <c r="D37" s="97"/>
      <c r="E37" s="97"/>
      <c r="F37" s="98"/>
      <c r="G37" s="98"/>
      <c r="H37" s="99"/>
      <c r="I37" s="100"/>
      <c r="J37" s="10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s="72" customFormat="1" ht="30" customHeight="1" x14ac:dyDescent="0.65">
      <c r="A38" s="102"/>
      <c r="B38" s="103"/>
      <c r="C38" s="104" t="s">
        <v>36</v>
      </c>
      <c r="D38" s="95" t="s">
        <v>37</v>
      </c>
      <c r="E38" s="95"/>
      <c r="F38" s="95"/>
      <c r="G38" s="103" t="s">
        <v>38</v>
      </c>
      <c r="H38" s="96"/>
      <c r="I38" s="95"/>
      <c r="J38" s="95" t="s">
        <v>37</v>
      </c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</row>
    <row r="39" spans="1:27" s="72" customFormat="1" ht="30" customHeight="1" x14ac:dyDescent="0.65">
      <c r="A39" s="102"/>
      <c r="B39" s="95"/>
      <c r="C39" s="96" t="s">
        <v>48</v>
      </c>
      <c r="D39" s="95"/>
      <c r="E39" s="95"/>
      <c r="F39" s="95"/>
      <c r="G39" s="95"/>
      <c r="H39" s="111" t="s">
        <v>49</v>
      </c>
      <c r="I39" s="111"/>
      <c r="J39" s="95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</row>
    <row r="40" spans="1:27" s="72" customFormat="1" ht="30" customHeight="1" x14ac:dyDescent="0.65">
      <c r="A40" s="102"/>
      <c r="B40" s="95"/>
      <c r="C40" s="96" t="s">
        <v>50</v>
      </c>
      <c r="D40" s="95"/>
      <c r="E40" s="95"/>
      <c r="F40" s="95"/>
      <c r="G40" s="95"/>
      <c r="H40" s="111" t="s">
        <v>51</v>
      </c>
      <c r="I40" s="111"/>
      <c r="J40" s="95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</row>
    <row r="41" spans="1:27" s="105" customFormat="1" ht="27" customHeight="1" x14ac:dyDescent="0.65">
      <c r="B41" s="103"/>
      <c r="C41" s="95"/>
      <c r="D41" s="95"/>
      <c r="E41" s="95"/>
      <c r="F41" s="95"/>
      <c r="G41" s="103"/>
      <c r="H41" s="95"/>
      <c r="I41" s="95"/>
      <c r="J41" s="95"/>
    </row>
    <row r="42" spans="1:27" s="105" customFormat="1" ht="26.45" customHeight="1" x14ac:dyDescent="0.65"/>
    <row r="43" spans="1:27" s="105" customFormat="1" ht="33.6" customHeight="1" x14ac:dyDescent="0.65"/>
    <row r="44" spans="1:27" ht="25.5" customHeight="1" x14ac:dyDescent="0.5"/>
    <row r="45" spans="1:27" ht="25.5" customHeight="1" x14ac:dyDescent="0.5"/>
    <row r="46" spans="1:27" ht="25.5" customHeight="1" x14ac:dyDescent="0.5"/>
    <row r="47" spans="1:27" ht="25.5" customHeight="1" x14ac:dyDescent="0.5"/>
    <row r="48" spans="1:27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</sheetData>
  <mergeCells count="9">
    <mergeCell ref="H39:I39"/>
    <mergeCell ref="H40:I40"/>
    <mergeCell ref="A1:J3"/>
    <mergeCell ref="A4:A6"/>
    <mergeCell ref="B4:B6"/>
    <mergeCell ref="C4:C6"/>
    <mergeCell ref="D4:D6"/>
    <mergeCell ref="F4:G6"/>
    <mergeCell ref="J4:J6"/>
  </mergeCells>
  <pageMargins left="0.7" right="0.7" top="0.75" bottom="0.75" header="0.3" footer="0.3"/>
  <pageSetup scale="4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เก้าเลี้ยว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ธนารพ รอดสวัสดิ์</cp:lastModifiedBy>
  <cp:lastPrinted>2026-07-19T23:09:15Z</cp:lastPrinted>
  <dcterms:created xsi:type="dcterms:W3CDTF">2024-01-10T07:59:11Z</dcterms:created>
  <dcterms:modified xsi:type="dcterms:W3CDTF">2026-07-19T23:09:25Z</dcterms:modified>
</cp:coreProperties>
</file>